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babine/Documents/Beer Research/"/>
    </mc:Choice>
  </mc:AlternateContent>
  <xr:revisionPtr revIDLastSave="0" documentId="13_ncr:1_{E8F744A2-9AB6-794D-9DA6-3A76ECA9DED5}" xr6:coauthVersionLast="36" xr6:coauthVersionMax="36" xr10:uidLastSave="{00000000-0000-0000-0000-000000000000}"/>
  <bookViews>
    <workbookView xWindow="760" yWindow="500" windowWidth="28040" windowHeight="16160" xr2:uid="{7AD3F2ED-25CC-454A-864F-FC9FEEF8C35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J43" i="1"/>
  <c r="H43" i="1"/>
  <c r="G43" i="1"/>
  <c r="E43" i="1"/>
  <c r="K34" i="1"/>
  <c r="J34" i="1"/>
  <c r="H34" i="1"/>
  <c r="G34" i="1"/>
  <c r="E34" i="1"/>
  <c r="D34" i="1"/>
  <c r="K28" i="1"/>
  <c r="J28" i="1"/>
  <c r="H28" i="1"/>
  <c r="G28" i="1"/>
  <c r="E28" i="1"/>
  <c r="D28" i="1"/>
  <c r="K20" i="1"/>
  <c r="J20" i="1"/>
  <c r="H20" i="1"/>
  <c r="G20" i="1"/>
  <c r="E20" i="1"/>
  <c r="D20" i="1"/>
  <c r="K12" i="1"/>
  <c r="J12" i="1"/>
  <c r="H12" i="1"/>
  <c r="G12" i="1"/>
  <c r="E12" i="1"/>
  <c r="D12" i="1"/>
  <c r="H45" i="1" l="1"/>
  <c r="G45" i="1"/>
  <c r="E45" i="1"/>
  <c r="D43" i="1"/>
  <c r="D45" i="1"/>
  <c r="D48" i="1" s="1"/>
  <c r="E47" i="1" s="1"/>
  <c r="J45" i="1"/>
  <c r="K45" i="1"/>
  <c r="E48" i="1" l="1"/>
  <c r="G47" i="1" s="1"/>
  <c r="G48" i="1" s="1"/>
  <c r="H47" i="1" s="1"/>
  <c r="H48" i="1" s="1"/>
  <c r="J47" i="1" s="1"/>
  <c r="J48" i="1" s="1"/>
  <c r="K47" i="1" s="1"/>
  <c r="K48" i="1" s="1"/>
</calcChain>
</file>

<file path=xl/sharedStrings.xml><?xml version="1.0" encoding="utf-8"?>
<sst xmlns="http://schemas.openxmlformats.org/spreadsheetml/2006/main" count="46" uniqueCount="43">
  <si>
    <t>October</t>
  </si>
  <si>
    <t>November</t>
  </si>
  <si>
    <t>December</t>
  </si>
  <si>
    <t>1 - 15</t>
  </si>
  <si>
    <t>16 - 31</t>
  </si>
  <si>
    <t>16 - 30</t>
  </si>
  <si>
    <t>Monthly deposits</t>
  </si>
  <si>
    <t>Wholesale receipts</t>
  </si>
  <si>
    <t>STEP 1</t>
  </si>
  <si>
    <t>Step 2</t>
  </si>
  <si>
    <t>Step 3</t>
  </si>
  <si>
    <t>Monthly disbursements</t>
  </si>
  <si>
    <t>Automatic fixed monthly payments</t>
  </si>
  <si>
    <t>Recurring expense payments</t>
  </si>
  <si>
    <t>Inventory</t>
  </si>
  <si>
    <t>Loan payments</t>
  </si>
  <si>
    <t>Other variable expenses</t>
  </si>
  <si>
    <t>Forklift payment</t>
  </si>
  <si>
    <t>Taproom music</t>
  </si>
  <si>
    <t>Rent</t>
  </si>
  <si>
    <t>Health insurance</t>
  </si>
  <si>
    <t>Excise tax (Fed)</t>
  </si>
  <si>
    <t>Excise tax (MA)</t>
  </si>
  <si>
    <t>Utilities</t>
  </si>
  <si>
    <t>Taproom deposits</t>
  </si>
  <si>
    <t xml:space="preserve">Payroll </t>
  </si>
  <si>
    <t>Hops</t>
  </si>
  <si>
    <t>Malt</t>
  </si>
  <si>
    <t>Cans</t>
  </si>
  <si>
    <t>Kegs</t>
  </si>
  <si>
    <t xml:space="preserve">Illustrative purposes only </t>
  </si>
  <si>
    <t>SBA Loan</t>
  </si>
  <si>
    <t>Miscellaneous costs</t>
  </si>
  <si>
    <t>Step 4</t>
  </si>
  <si>
    <t>Change in cash</t>
  </si>
  <si>
    <t>Total estimated cash disbursements</t>
  </si>
  <si>
    <t>Cash Beginning of month</t>
  </si>
  <si>
    <t>Cash End of month</t>
  </si>
  <si>
    <t>Equipment purchases (repairs)</t>
  </si>
  <si>
    <t>QuickBooks/O'Beer</t>
  </si>
  <si>
    <t>Determine a period to forecast cash flow</t>
  </si>
  <si>
    <t>Estimate cash receipts</t>
  </si>
  <si>
    <t>Estimate cash disbursements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</si>
</sst>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6" fontId="3" fillId="2" borderId="2" xfId="0" quotePrefix="1" applyNumberFormat="1" applyFont="1" applyFill="1" applyBorder="1" applyAlignment="1">
      <alignment horizontal="center"/>
    </xf>
    <xf numFmtId="16" fontId="3" fillId="2" borderId="0" xfId="0" quotePrefix="1" applyNumberFormat="1" applyFont="1" applyFill="1" applyAlignment="1">
      <alignment horizontal="center"/>
    </xf>
    <xf numFmtId="0" fontId="3" fillId="2" borderId="2" xfId="0" quotePrefix="1" applyFont="1" applyFill="1" applyBorder="1" applyAlignment="1">
      <alignment horizontal="center"/>
    </xf>
    <xf numFmtId="16" fontId="2" fillId="3" borderId="0" xfId="0" quotePrefix="1" applyNumberFormat="1" applyFont="1" applyFill="1" applyBorder="1" applyAlignment="1">
      <alignment horizontal="center"/>
    </xf>
    <xf numFmtId="16" fontId="3" fillId="3" borderId="0" xfId="0" quotePrefix="1" applyNumberFormat="1" applyFont="1" applyFill="1" applyBorder="1" applyAlignment="1">
      <alignment horizontal="center"/>
    </xf>
    <xf numFmtId="16" fontId="3" fillId="3" borderId="0" xfId="0" quotePrefix="1" applyNumberFormat="1" applyFont="1" applyFill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4" fillId="4" borderId="0" xfId="0" applyFont="1" applyFill="1"/>
    <xf numFmtId="0" fontId="5" fillId="0" borderId="0" xfId="0" applyFont="1"/>
    <xf numFmtId="0" fontId="6" fillId="0" borderId="0" xfId="0" applyFont="1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/>
    <xf numFmtId="165" fontId="3" fillId="3" borderId="0" xfId="2" applyNumberFormat="1" applyFont="1" applyFill="1"/>
    <xf numFmtId="165" fontId="3" fillId="3" borderId="0" xfId="1" applyNumberFormat="1" applyFont="1" applyFill="1"/>
    <xf numFmtId="164" fontId="3" fillId="3" borderId="0" xfId="1" applyNumberFormat="1" applyFont="1" applyFill="1"/>
    <xf numFmtId="165" fontId="3" fillId="3" borderId="3" xfId="2" applyNumberFormat="1" applyFont="1" applyFill="1" applyBorder="1"/>
    <xf numFmtId="0" fontId="2" fillId="4" borderId="0" xfId="0" applyFont="1" applyFill="1"/>
    <xf numFmtId="0" fontId="3" fillId="4" borderId="0" xfId="0" applyFont="1" applyFill="1"/>
    <xf numFmtId="164" fontId="3" fillId="4" borderId="0" xfId="1" applyNumberFormat="1" applyFont="1" applyFill="1"/>
    <xf numFmtId="164" fontId="3" fillId="0" borderId="0" xfId="0" applyNumberFormat="1" applyFont="1"/>
    <xf numFmtId="164" fontId="3" fillId="4" borderId="4" xfId="1" applyNumberFormat="1" applyFont="1" applyFill="1" applyBorder="1"/>
    <xf numFmtId="0" fontId="3" fillId="5" borderId="0" xfId="0" applyFont="1" applyFill="1"/>
    <xf numFmtId="164" fontId="3" fillId="5" borderId="0" xfId="1" applyNumberFormat="1" applyFont="1" applyFill="1"/>
    <xf numFmtId="0" fontId="2" fillId="5" borderId="0" xfId="0" applyFont="1" applyFill="1"/>
    <xf numFmtId="164" fontId="3" fillId="0" borderId="0" xfId="1" applyNumberFormat="1" applyFont="1"/>
    <xf numFmtId="165" fontId="3" fillId="4" borderId="2" xfId="2" applyNumberFormat="1" applyFont="1" applyFill="1" applyBorder="1"/>
    <xf numFmtId="165" fontId="3" fillId="4" borderId="0" xfId="2" applyNumberFormat="1" applyFont="1" applyFill="1"/>
    <xf numFmtId="165" fontId="3" fillId="5" borderId="0" xfId="2" applyNumberFormat="1" applyFont="1" applyFill="1"/>
    <xf numFmtId="0" fontId="2" fillId="2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A45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96C49-1D54-4545-B2DE-DD01DB7D69DB}">
  <dimension ref="A3:L57"/>
  <sheetViews>
    <sheetView tabSelected="1" topLeftCell="A10" workbookViewId="0">
      <selection activeCell="B46" sqref="B46"/>
    </sheetView>
  </sheetViews>
  <sheetFormatPr baseColWidth="10" defaultRowHeight="14" x14ac:dyDescent="0.15"/>
  <cols>
    <col min="1" max="1" width="10.83203125" style="1"/>
    <col min="2" max="2" width="21.6640625" style="1" customWidth="1"/>
    <col min="3" max="3" width="1.83203125" style="1" customWidth="1"/>
    <col min="4" max="5" width="11.5" style="1" bestFit="1" customWidth="1"/>
    <col min="6" max="6" width="1.83203125" style="1" customWidth="1"/>
    <col min="7" max="8" width="11.5" style="1" bestFit="1" customWidth="1"/>
    <col min="9" max="9" width="1.83203125" style="1" customWidth="1"/>
    <col min="10" max="11" width="11.5" style="1" bestFit="1" customWidth="1"/>
    <col min="12" max="16384" width="10.83203125" style="1"/>
  </cols>
  <sheetData>
    <row r="3" spans="1:12" x14ac:dyDescent="0.15">
      <c r="A3" s="12" t="s">
        <v>30</v>
      </c>
      <c r="B3" s="13"/>
    </row>
    <row r="4" spans="1:12" x14ac:dyDescent="0.15">
      <c r="A4" s="14" t="s">
        <v>8</v>
      </c>
      <c r="B4" s="14" t="s">
        <v>40</v>
      </c>
      <c r="C4" s="14"/>
      <c r="D4" s="14"/>
      <c r="E4" s="3"/>
      <c r="F4" s="3"/>
      <c r="G4" s="3"/>
      <c r="H4" s="3"/>
      <c r="I4" s="3"/>
      <c r="J4" s="3"/>
      <c r="K4" s="3"/>
    </row>
    <row r="5" spans="1:12" x14ac:dyDescent="0.15">
      <c r="A5" s="3"/>
      <c r="B5" s="3"/>
      <c r="C5" s="3"/>
      <c r="D5" s="33" t="s">
        <v>0</v>
      </c>
      <c r="E5" s="33"/>
      <c r="F5" s="2"/>
      <c r="G5" s="33" t="s">
        <v>1</v>
      </c>
      <c r="H5" s="33"/>
      <c r="I5" s="3"/>
      <c r="J5" s="33" t="s">
        <v>2</v>
      </c>
      <c r="K5" s="33"/>
    </row>
    <row r="6" spans="1:12" x14ac:dyDescent="0.15">
      <c r="A6" s="3"/>
      <c r="B6" s="3"/>
      <c r="C6" s="3"/>
      <c r="D6" s="4" t="s">
        <v>3</v>
      </c>
      <c r="E6" s="4" t="s">
        <v>4</v>
      </c>
      <c r="F6" s="5"/>
      <c r="G6" s="6" t="s">
        <v>3</v>
      </c>
      <c r="H6" s="4" t="s">
        <v>5</v>
      </c>
      <c r="I6" s="5"/>
      <c r="J6" s="4" t="s">
        <v>3</v>
      </c>
      <c r="K6" s="4" t="s">
        <v>4</v>
      </c>
    </row>
    <row r="7" spans="1:12" x14ac:dyDescent="0.15">
      <c r="A7" s="15" t="s">
        <v>9</v>
      </c>
      <c r="B7" s="15" t="s">
        <v>41</v>
      </c>
      <c r="C7" s="15"/>
      <c r="D7" s="7"/>
      <c r="E7" s="8"/>
      <c r="F7" s="9"/>
      <c r="G7" s="10"/>
      <c r="H7" s="8"/>
      <c r="I7" s="9"/>
      <c r="J7" s="8"/>
      <c r="K7" s="8"/>
    </row>
    <row r="8" spans="1:12" x14ac:dyDescent="0.15">
      <c r="A8" s="16"/>
      <c r="B8" s="16"/>
      <c r="C8" s="16"/>
      <c r="D8" s="8"/>
      <c r="E8" s="8"/>
      <c r="F8" s="9"/>
      <c r="G8" s="10"/>
      <c r="H8" s="8"/>
      <c r="I8" s="9"/>
      <c r="J8" s="8"/>
      <c r="K8" s="8"/>
    </row>
    <row r="9" spans="1:12" x14ac:dyDescent="0.15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2" x14ac:dyDescent="0.15">
      <c r="A10" s="16"/>
      <c r="B10" s="16" t="s">
        <v>7</v>
      </c>
      <c r="C10" s="16"/>
      <c r="D10" s="17">
        <v>4000</v>
      </c>
      <c r="E10" s="17">
        <v>0</v>
      </c>
      <c r="F10" s="18"/>
      <c r="G10" s="17">
        <v>3000</v>
      </c>
      <c r="H10" s="17">
        <v>7000</v>
      </c>
      <c r="I10" s="18"/>
      <c r="J10" s="17">
        <v>1000</v>
      </c>
      <c r="K10" s="17">
        <v>0</v>
      </c>
    </row>
    <row r="11" spans="1:12" x14ac:dyDescent="0.15">
      <c r="A11" s="16"/>
      <c r="B11" s="16" t="s">
        <v>24</v>
      </c>
      <c r="C11" s="16"/>
      <c r="D11" s="19">
        <v>10000</v>
      </c>
      <c r="E11" s="19">
        <v>10000</v>
      </c>
      <c r="F11" s="19"/>
      <c r="G11" s="19">
        <v>6000</v>
      </c>
      <c r="H11" s="19">
        <v>6000</v>
      </c>
      <c r="I11" s="19"/>
      <c r="J11" s="19">
        <v>6000</v>
      </c>
      <c r="K11" s="19">
        <v>3000</v>
      </c>
    </row>
    <row r="12" spans="1:12" ht="15" thickBot="1" x14ac:dyDescent="0.2">
      <c r="A12" s="16"/>
      <c r="B12" s="16"/>
      <c r="C12" s="16"/>
      <c r="D12" s="20">
        <f>SUM(D10:D11)</f>
        <v>14000</v>
      </c>
      <c r="E12" s="20">
        <f>SUM(E10:E11)</f>
        <v>10000</v>
      </c>
      <c r="F12" s="19"/>
      <c r="G12" s="20">
        <f>SUM(G10:G11)</f>
        <v>9000</v>
      </c>
      <c r="H12" s="20">
        <f>SUM(H10:H11)</f>
        <v>13000</v>
      </c>
      <c r="I12" s="19"/>
      <c r="J12" s="20">
        <f>SUM(J10:J11)</f>
        <v>7000</v>
      </c>
      <c r="K12" s="20">
        <f>SUM(K10:K11)</f>
        <v>3000</v>
      </c>
    </row>
    <row r="13" spans="1:12" ht="15" thickTop="1" x14ac:dyDescent="0.15">
      <c r="A13" s="21" t="s">
        <v>10</v>
      </c>
      <c r="B13" s="11" t="s">
        <v>42</v>
      </c>
      <c r="C13" s="22"/>
      <c r="D13" s="23"/>
      <c r="E13" s="23"/>
      <c r="F13" s="23"/>
      <c r="G13" s="23"/>
      <c r="H13" s="23"/>
      <c r="I13" s="23"/>
      <c r="J13" s="23"/>
      <c r="K13" s="23"/>
      <c r="L13" s="24"/>
    </row>
    <row r="14" spans="1:12" x14ac:dyDescent="0.15">
      <c r="A14" s="22"/>
      <c r="B14" s="22"/>
      <c r="C14" s="22"/>
      <c r="D14" s="23"/>
      <c r="E14" s="23"/>
      <c r="F14" s="23"/>
      <c r="G14" s="23"/>
      <c r="H14" s="23"/>
      <c r="I14" s="23"/>
      <c r="J14" s="23"/>
      <c r="K14" s="23"/>
    </row>
    <row r="15" spans="1:12" x14ac:dyDescent="0.15">
      <c r="A15" s="22" t="s">
        <v>11</v>
      </c>
      <c r="B15" s="22"/>
      <c r="C15" s="22"/>
      <c r="D15" s="23"/>
      <c r="E15" s="23"/>
      <c r="F15" s="23"/>
      <c r="G15" s="23"/>
      <c r="H15" s="23"/>
      <c r="I15" s="23"/>
      <c r="J15" s="23"/>
      <c r="K15" s="23"/>
    </row>
    <row r="16" spans="1:12" x14ac:dyDescent="0.15">
      <c r="A16" s="22" t="s">
        <v>12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</row>
    <row r="17" spans="1:11" x14ac:dyDescent="0.15">
      <c r="A17" s="22"/>
      <c r="B17" s="22" t="s">
        <v>17</v>
      </c>
      <c r="C17" s="22"/>
      <c r="D17" s="31">
        <v>350</v>
      </c>
      <c r="E17" s="31">
        <v>0</v>
      </c>
      <c r="F17" s="23"/>
      <c r="G17" s="31">
        <v>350</v>
      </c>
      <c r="H17" s="31">
        <v>0</v>
      </c>
      <c r="I17" s="23"/>
      <c r="J17" s="31">
        <v>350</v>
      </c>
      <c r="K17" s="31">
        <v>0</v>
      </c>
    </row>
    <row r="18" spans="1:11" x14ac:dyDescent="0.15">
      <c r="A18" s="22"/>
      <c r="B18" s="22" t="s">
        <v>18</v>
      </c>
      <c r="C18" s="22"/>
      <c r="D18" s="23">
        <v>0</v>
      </c>
      <c r="E18" s="23">
        <v>10</v>
      </c>
      <c r="F18" s="23"/>
      <c r="G18" s="23">
        <v>0</v>
      </c>
      <c r="H18" s="23">
        <v>10</v>
      </c>
      <c r="I18" s="23"/>
      <c r="J18" s="23">
        <v>0</v>
      </c>
      <c r="K18" s="23">
        <v>10</v>
      </c>
    </row>
    <row r="19" spans="1:11" x14ac:dyDescent="0.15">
      <c r="A19" s="22"/>
      <c r="B19" s="22" t="s">
        <v>39</v>
      </c>
      <c r="C19" s="22"/>
      <c r="D19" s="23">
        <v>50</v>
      </c>
      <c r="E19" s="23">
        <v>0</v>
      </c>
      <c r="F19" s="23"/>
      <c r="G19" s="23">
        <v>50</v>
      </c>
      <c r="H19" s="23">
        <v>0</v>
      </c>
      <c r="I19" s="23"/>
      <c r="J19" s="23">
        <v>50</v>
      </c>
      <c r="K19" s="23">
        <v>0</v>
      </c>
    </row>
    <row r="20" spans="1:11" x14ac:dyDescent="0.15">
      <c r="A20" s="22"/>
      <c r="B20" s="22"/>
      <c r="C20" s="22"/>
      <c r="D20" s="25">
        <f>SUM(D17:D19)</f>
        <v>400</v>
      </c>
      <c r="E20" s="25">
        <f>SUM(E17:E19)</f>
        <v>10</v>
      </c>
      <c r="F20" s="23"/>
      <c r="G20" s="25">
        <f>SUM(G17:G19)</f>
        <v>400</v>
      </c>
      <c r="H20" s="25">
        <f>SUM(H17:H19)</f>
        <v>10</v>
      </c>
      <c r="I20" s="23"/>
      <c r="J20" s="25">
        <f>SUM(J17:J19)</f>
        <v>400</v>
      </c>
      <c r="K20" s="25">
        <f>SUM(K17:K19)</f>
        <v>10</v>
      </c>
    </row>
    <row r="21" spans="1:11" x14ac:dyDescent="0.15">
      <c r="A21" s="22" t="s">
        <v>13</v>
      </c>
      <c r="B21" s="22"/>
      <c r="C21" s="22"/>
      <c r="D21" s="23"/>
      <c r="E21" s="23"/>
      <c r="F21" s="23"/>
      <c r="G21" s="23"/>
      <c r="H21" s="23"/>
      <c r="I21" s="23"/>
      <c r="J21" s="23"/>
      <c r="K21" s="23"/>
    </row>
    <row r="22" spans="1:11" x14ac:dyDescent="0.15">
      <c r="A22" s="22"/>
      <c r="B22" s="22" t="s">
        <v>19</v>
      </c>
      <c r="C22" s="22"/>
      <c r="D22" s="23">
        <v>3000</v>
      </c>
      <c r="E22" s="23"/>
      <c r="F22" s="23"/>
      <c r="G22" s="23">
        <v>3000</v>
      </c>
      <c r="H22" s="23">
        <v>0</v>
      </c>
      <c r="I22" s="23"/>
      <c r="J22" s="23">
        <v>3000</v>
      </c>
      <c r="K22" s="23"/>
    </row>
    <row r="23" spans="1:11" x14ac:dyDescent="0.15">
      <c r="A23" s="22"/>
      <c r="B23" s="22" t="s">
        <v>25</v>
      </c>
      <c r="C23" s="22"/>
      <c r="D23" s="23">
        <v>2000</v>
      </c>
      <c r="E23" s="23">
        <v>2000</v>
      </c>
      <c r="F23" s="23"/>
      <c r="G23" s="23">
        <v>2000</v>
      </c>
      <c r="H23" s="23">
        <v>2000</v>
      </c>
      <c r="I23" s="23"/>
      <c r="J23" s="23">
        <v>2000</v>
      </c>
      <c r="K23" s="23">
        <v>2000</v>
      </c>
    </row>
    <row r="24" spans="1:11" x14ac:dyDescent="0.15">
      <c r="A24" s="22"/>
      <c r="B24" s="22" t="s">
        <v>20</v>
      </c>
      <c r="C24" s="22"/>
      <c r="D24" s="23">
        <v>0</v>
      </c>
      <c r="E24" s="23">
        <v>750</v>
      </c>
      <c r="F24" s="23"/>
      <c r="G24" s="23">
        <v>0</v>
      </c>
      <c r="H24" s="23">
        <v>750</v>
      </c>
      <c r="I24" s="23"/>
      <c r="J24" s="23">
        <v>0</v>
      </c>
      <c r="K24" s="23">
        <v>750</v>
      </c>
    </row>
    <row r="25" spans="1:11" x14ac:dyDescent="0.15">
      <c r="A25" s="22"/>
      <c r="B25" s="22" t="s">
        <v>21</v>
      </c>
      <c r="C25" s="22"/>
      <c r="D25" s="23">
        <v>0</v>
      </c>
      <c r="E25" s="23">
        <v>2625</v>
      </c>
      <c r="F25" s="23"/>
      <c r="G25" s="23">
        <v>0</v>
      </c>
      <c r="H25" s="23">
        <v>0</v>
      </c>
      <c r="I25" s="23"/>
      <c r="J25" s="23">
        <v>0</v>
      </c>
      <c r="K25" s="23">
        <v>0</v>
      </c>
    </row>
    <row r="26" spans="1:11" x14ac:dyDescent="0.15">
      <c r="A26" s="22"/>
      <c r="B26" s="22" t="s">
        <v>22</v>
      </c>
      <c r="C26" s="22"/>
      <c r="D26" s="23">
        <v>0</v>
      </c>
      <c r="E26" s="23">
        <v>830</v>
      </c>
      <c r="F26" s="23"/>
      <c r="G26" s="23">
        <v>0</v>
      </c>
      <c r="H26" s="23">
        <v>830</v>
      </c>
      <c r="I26" s="23"/>
      <c r="J26" s="23">
        <v>0</v>
      </c>
      <c r="K26" s="23">
        <v>830</v>
      </c>
    </row>
    <row r="27" spans="1:11" x14ac:dyDescent="0.15">
      <c r="A27" s="22"/>
      <c r="B27" s="22" t="s">
        <v>23</v>
      </c>
      <c r="C27" s="22"/>
      <c r="D27" s="23">
        <v>0</v>
      </c>
      <c r="E27" s="23">
        <v>400</v>
      </c>
      <c r="F27" s="23"/>
      <c r="G27" s="23">
        <v>0</v>
      </c>
      <c r="H27" s="23">
        <v>600</v>
      </c>
      <c r="I27" s="23"/>
      <c r="J27" s="23">
        <v>0</v>
      </c>
      <c r="K27" s="23">
        <v>800</v>
      </c>
    </row>
    <row r="28" spans="1:11" x14ac:dyDescent="0.15">
      <c r="A28" s="22"/>
      <c r="B28" s="22"/>
      <c r="C28" s="22"/>
      <c r="D28" s="25">
        <f>SUM(D22:D27)</f>
        <v>5000</v>
      </c>
      <c r="E28" s="25">
        <f>SUM(E22:E27)</f>
        <v>6605</v>
      </c>
      <c r="F28" s="23"/>
      <c r="G28" s="25">
        <f>SUM(G22:G27)</f>
        <v>5000</v>
      </c>
      <c r="H28" s="25">
        <f>SUM(H22:H27)</f>
        <v>4180</v>
      </c>
      <c r="I28" s="23"/>
      <c r="J28" s="25">
        <f>SUM(J22:J27)</f>
        <v>5000</v>
      </c>
      <c r="K28" s="25">
        <f>SUM(K22:K27)</f>
        <v>4380</v>
      </c>
    </row>
    <row r="29" spans="1:11" x14ac:dyDescent="0.15">
      <c r="A29" s="22" t="s">
        <v>14</v>
      </c>
      <c r="B29" s="22"/>
      <c r="C29" s="22"/>
      <c r="D29" s="23"/>
      <c r="E29" s="23"/>
      <c r="F29" s="23"/>
      <c r="G29" s="23"/>
      <c r="H29" s="23"/>
      <c r="I29" s="23"/>
      <c r="J29" s="23"/>
      <c r="K29" s="23"/>
    </row>
    <row r="30" spans="1:11" x14ac:dyDescent="0.15">
      <c r="A30" s="22"/>
      <c r="B30" s="22" t="s">
        <v>26</v>
      </c>
      <c r="C30" s="22"/>
      <c r="D30" s="23">
        <v>4000</v>
      </c>
      <c r="E30" s="23">
        <v>0</v>
      </c>
      <c r="F30" s="23"/>
      <c r="G30" s="23">
        <v>2000</v>
      </c>
      <c r="H30" s="23">
        <v>0</v>
      </c>
      <c r="I30" s="23"/>
      <c r="J30" s="23">
        <v>2000</v>
      </c>
      <c r="K30" s="23">
        <v>0</v>
      </c>
    </row>
    <row r="31" spans="1:11" x14ac:dyDescent="0.15">
      <c r="A31" s="22"/>
      <c r="B31" s="22" t="s">
        <v>27</v>
      </c>
      <c r="C31" s="22"/>
      <c r="D31" s="23">
        <v>0</v>
      </c>
      <c r="E31" s="23">
        <v>2400</v>
      </c>
      <c r="F31" s="23"/>
      <c r="G31" s="23">
        <v>800</v>
      </c>
      <c r="H31" s="23">
        <v>0</v>
      </c>
      <c r="I31" s="23"/>
      <c r="J31" s="23">
        <v>800</v>
      </c>
      <c r="K31" s="23">
        <v>0</v>
      </c>
    </row>
    <row r="32" spans="1:11" x14ac:dyDescent="0.15">
      <c r="A32" s="22"/>
      <c r="B32" s="22" t="s">
        <v>28</v>
      </c>
      <c r="C32" s="22"/>
      <c r="D32" s="23">
        <v>1950</v>
      </c>
      <c r="E32" s="23"/>
      <c r="F32" s="23"/>
      <c r="G32" s="23">
        <v>0</v>
      </c>
      <c r="H32" s="23">
        <v>0</v>
      </c>
      <c r="I32" s="23"/>
      <c r="J32" s="23"/>
      <c r="K32" s="23">
        <v>1000</v>
      </c>
    </row>
    <row r="33" spans="1:11" x14ac:dyDescent="0.15">
      <c r="A33" s="22"/>
      <c r="B33" s="22" t="s">
        <v>29</v>
      </c>
      <c r="C33" s="22"/>
      <c r="D33" s="23">
        <v>0</v>
      </c>
      <c r="E33" s="23">
        <v>700</v>
      </c>
      <c r="F33" s="23"/>
      <c r="G33" s="23">
        <v>0</v>
      </c>
      <c r="H33" s="23">
        <v>0</v>
      </c>
      <c r="I33" s="23"/>
      <c r="J33" s="23">
        <v>0</v>
      </c>
      <c r="K33" s="23">
        <v>450</v>
      </c>
    </row>
    <row r="34" spans="1:11" x14ac:dyDescent="0.15">
      <c r="A34" s="22"/>
      <c r="B34" s="22"/>
      <c r="C34" s="22"/>
      <c r="D34" s="25">
        <f>SUM(D30:D33)</f>
        <v>5950</v>
      </c>
      <c r="E34" s="25">
        <f>SUM(E30:E33)</f>
        <v>3100</v>
      </c>
      <c r="F34" s="23"/>
      <c r="G34" s="25">
        <f>SUM(G30:G33)</f>
        <v>2800</v>
      </c>
      <c r="H34" s="25">
        <f>SUM(H30:H33)</f>
        <v>0</v>
      </c>
      <c r="I34" s="23"/>
      <c r="J34" s="25">
        <f>SUM(J30:J33)</f>
        <v>2800</v>
      </c>
      <c r="K34" s="25">
        <f>SUM(K30:K33)</f>
        <v>1450</v>
      </c>
    </row>
    <row r="35" spans="1:11" x14ac:dyDescent="0.15">
      <c r="A35" s="22" t="s">
        <v>15</v>
      </c>
      <c r="B35" s="22"/>
      <c r="C35" s="22"/>
      <c r="D35" s="23"/>
      <c r="E35" s="23"/>
      <c r="F35" s="23"/>
      <c r="G35" s="23"/>
      <c r="H35" s="23"/>
      <c r="I35" s="23"/>
      <c r="J35" s="23"/>
      <c r="K35" s="23"/>
    </row>
    <row r="36" spans="1:11" x14ac:dyDescent="0.15">
      <c r="A36" s="22"/>
      <c r="B36" s="22" t="s">
        <v>31</v>
      </c>
      <c r="C36" s="22"/>
      <c r="D36" s="23">
        <v>1950</v>
      </c>
      <c r="E36" s="23"/>
      <c r="F36" s="23"/>
      <c r="G36" s="23">
        <v>1950</v>
      </c>
      <c r="H36" s="23"/>
      <c r="I36" s="23"/>
      <c r="J36" s="23">
        <v>1950</v>
      </c>
      <c r="K36" s="23">
        <v>1950</v>
      </c>
    </row>
    <row r="37" spans="1:11" x14ac:dyDescent="0.15">
      <c r="A37" s="22"/>
      <c r="B37" s="22"/>
      <c r="C37" s="22"/>
      <c r="D37" s="23"/>
      <c r="E37" s="23"/>
      <c r="F37" s="23"/>
      <c r="G37" s="23"/>
      <c r="H37" s="23"/>
      <c r="I37" s="23"/>
      <c r="J37" s="23"/>
      <c r="K37" s="23"/>
    </row>
    <row r="38" spans="1:11" x14ac:dyDescent="0.15">
      <c r="A38" s="22" t="s">
        <v>38</v>
      </c>
      <c r="B38" s="22"/>
      <c r="C38" s="22"/>
      <c r="D38" s="23">
        <v>0</v>
      </c>
      <c r="E38" s="23">
        <v>0</v>
      </c>
      <c r="F38" s="23"/>
      <c r="G38" s="23">
        <v>0</v>
      </c>
      <c r="H38" s="23">
        <v>0</v>
      </c>
      <c r="I38" s="23"/>
      <c r="J38" s="23">
        <v>0</v>
      </c>
      <c r="K38" s="23">
        <v>0</v>
      </c>
    </row>
    <row r="39" spans="1:11" x14ac:dyDescent="0.15">
      <c r="A39" s="22"/>
      <c r="B39" s="22"/>
      <c r="C39" s="22"/>
      <c r="D39" s="23"/>
      <c r="E39" s="23"/>
      <c r="F39" s="23"/>
      <c r="G39" s="23"/>
      <c r="H39" s="23"/>
      <c r="I39" s="23"/>
      <c r="J39" s="23"/>
      <c r="K39" s="23"/>
    </row>
    <row r="40" spans="1:11" x14ac:dyDescent="0.15">
      <c r="A40" s="22" t="s">
        <v>16</v>
      </c>
      <c r="B40" s="22"/>
      <c r="C40" s="22"/>
      <c r="D40" s="23"/>
      <c r="E40" s="23"/>
      <c r="F40" s="23"/>
      <c r="G40" s="23"/>
      <c r="H40" s="23"/>
      <c r="I40" s="23"/>
      <c r="J40" s="23"/>
      <c r="K40" s="23"/>
    </row>
    <row r="41" spans="1:11" x14ac:dyDescent="0.15">
      <c r="A41" s="22"/>
      <c r="B41" s="22" t="s">
        <v>32</v>
      </c>
      <c r="C41" s="22"/>
      <c r="D41" s="23">
        <v>300</v>
      </c>
      <c r="E41" s="23">
        <v>300</v>
      </c>
      <c r="F41" s="23"/>
      <c r="G41" s="23">
        <v>300</v>
      </c>
      <c r="H41" s="23">
        <v>300</v>
      </c>
      <c r="I41" s="23"/>
      <c r="J41" s="23">
        <v>300</v>
      </c>
      <c r="K41" s="23">
        <v>300</v>
      </c>
    </row>
    <row r="42" spans="1:11" x14ac:dyDescent="0.15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</row>
    <row r="43" spans="1:11" x14ac:dyDescent="0.15">
      <c r="A43" s="22" t="s">
        <v>35</v>
      </c>
      <c r="B43" s="22"/>
      <c r="C43" s="22"/>
      <c r="D43" s="30">
        <f>D41+D38+D36+D34+D28+D20</f>
        <v>13600</v>
      </c>
      <c r="E43" s="30">
        <f>E41+E38+E36+E34+E28+E20</f>
        <v>10015</v>
      </c>
      <c r="F43" s="23"/>
      <c r="G43" s="30">
        <f>G41+G38+G36+G34+G28+G20</f>
        <v>10450</v>
      </c>
      <c r="H43" s="30">
        <f>H41+H38+H36+H34+H28+H20</f>
        <v>4490</v>
      </c>
      <c r="I43" s="23"/>
      <c r="J43" s="30">
        <f>J41+J38+J36+J34+J28+J20</f>
        <v>10450</v>
      </c>
      <c r="K43" s="30">
        <f>K41+K38+K36+K34+K28+K20</f>
        <v>8090</v>
      </c>
    </row>
    <row r="44" spans="1:11" x14ac:dyDescent="0.15">
      <c r="A44" s="26"/>
      <c r="B44" s="26"/>
      <c r="C44" s="26"/>
      <c r="D44" s="27"/>
      <c r="E44" s="27"/>
      <c r="F44" s="27"/>
      <c r="G44" s="27"/>
      <c r="H44" s="27"/>
      <c r="I44" s="27"/>
      <c r="J44" s="27"/>
      <c r="K44" s="27"/>
    </row>
    <row r="45" spans="1:11" x14ac:dyDescent="0.15">
      <c r="A45" s="28" t="s">
        <v>33</v>
      </c>
      <c r="B45" s="28" t="s">
        <v>34</v>
      </c>
      <c r="C45" s="26"/>
      <c r="D45" s="32">
        <f>D12-D43</f>
        <v>400</v>
      </c>
      <c r="E45" s="32">
        <f>E12-E43</f>
        <v>-15</v>
      </c>
      <c r="F45" s="27"/>
      <c r="G45" s="32">
        <f>G12-G43</f>
        <v>-1450</v>
      </c>
      <c r="H45" s="32">
        <f>H12-H43</f>
        <v>8510</v>
      </c>
      <c r="I45" s="27"/>
      <c r="J45" s="32">
        <f>J12-J43</f>
        <v>-3450</v>
      </c>
      <c r="K45" s="32">
        <f>K12-K43</f>
        <v>-5090</v>
      </c>
    </row>
    <row r="46" spans="1:11" x14ac:dyDescent="0.15">
      <c r="A46" s="26"/>
      <c r="B46" s="26"/>
      <c r="C46" s="26"/>
      <c r="D46" s="27"/>
      <c r="E46" s="27"/>
      <c r="F46" s="27"/>
      <c r="G46" s="27"/>
      <c r="H46" s="27"/>
      <c r="I46" s="27"/>
      <c r="J46" s="27"/>
      <c r="K46" s="27"/>
    </row>
    <row r="47" spans="1:11" x14ac:dyDescent="0.15">
      <c r="A47" s="26"/>
      <c r="B47" s="26" t="s">
        <v>36</v>
      </c>
      <c r="C47" s="26"/>
      <c r="D47" s="32">
        <v>3000</v>
      </c>
      <c r="E47" s="32">
        <f>D48</f>
        <v>3400</v>
      </c>
      <c r="F47" s="27"/>
      <c r="G47" s="32">
        <f>E48</f>
        <v>3385</v>
      </c>
      <c r="H47" s="32">
        <f>G48</f>
        <v>1935</v>
      </c>
      <c r="I47" s="27"/>
      <c r="J47" s="32">
        <f>H48</f>
        <v>10445</v>
      </c>
      <c r="K47" s="32">
        <f>J48</f>
        <v>6995</v>
      </c>
    </row>
    <row r="48" spans="1:11" x14ac:dyDescent="0.15">
      <c r="A48" s="26"/>
      <c r="B48" s="26" t="s">
        <v>37</v>
      </c>
      <c r="C48" s="26"/>
      <c r="D48" s="32">
        <f>D47+D45</f>
        <v>3400</v>
      </c>
      <c r="E48" s="32">
        <f>E47+E45</f>
        <v>3385</v>
      </c>
      <c r="F48" s="27"/>
      <c r="G48" s="32">
        <f>G47+G45</f>
        <v>1935</v>
      </c>
      <c r="H48" s="32">
        <f>H47+H45</f>
        <v>10445</v>
      </c>
      <c r="I48" s="27"/>
      <c r="J48" s="32">
        <f>J47+J45</f>
        <v>6995</v>
      </c>
      <c r="K48" s="32">
        <f>K47+K45</f>
        <v>1905</v>
      </c>
    </row>
    <row r="49" spans="4:11" x14ac:dyDescent="0.15">
      <c r="D49" s="29"/>
      <c r="E49" s="29"/>
      <c r="F49" s="29"/>
      <c r="G49" s="29"/>
      <c r="H49" s="29"/>
      <c r="I49" s="29"/>
      <c r="J49" s="29"/>
      <c r="K49" s="29"/>
    </row>
    <row r="50" spans="4:11" x14ac:dyDescent="0.15">
      <c r="D50" s="29"/>
      <c r="E50" s="29"/>
      <c r="F50" s="29"/>
      <c r="G50" s="29"/>
      <c r="H50" s="29"/>
      <c r="I50" s="29"/>
      <c r="J50" s="29"/>
      <c r="K50" s="29"/>
    </row>
    <row r="51" spans="4:11" x14ac:dyDescent="0.15">
      <c r="D51" s="29"/>
      <c r="E51" s="29"/>
      <c r="F51" s="29"/>
      <c r="G51" s="29"/>
      <c r="H51" s="29"/>
      <c r="I51" s="29"/>
      <c r="J51" s="29"/>
      <c r="K51" s="29"/>
    </row>
    <row r="52" spans="4:11" x14ac:dyDescent="0.15">
      <c r="D52" s="29"/>
      <c r="E52" s="29"/>
      <c r="F52" s="29"/>
      <c r="G52" s="29"/>
      <c r="H52" s="29"/>
      <c r="I52" s="29"/>
      <c r="J52" s="29"/>
      <c r="K52" s="29"/>
    </row>
    <row r="53" spans="4:11" x14ac:dyDescent="0.15">
      <c r="D53" s="29"/>
      <c r="E53" s="29"/>
      <c r="F53" s="29"/>
      <c r="G53" s="29"/>
      <c r="H53" s="29"/>
      <c r="I53" s="29"/>
      <c r="J53" s="29"/>
      <c r="K53" s="29"/>
    </row>
    <row r="54" spans="4:11" x14ac:dyDescent="0.15">
      <c r="D54" s="29"/>
      <c r="E54" s="29"/>
      <c r="F54" s="29"/>
      <c r="G54" s="29"/>
      <c r="H54" s="29"/>
      <c r="I54" s="29"/>
      <c r="J54" s="29"/>
      <c r="K54" s="29"/>
    </row>
    <row r="55" spans="4:11" x14ac:dyDescent="0.15">
      <c r="D55" s="29"/>
      <c r="E55" s="29"/>
      <c r="F55" s="29"/>
      <c r="G55" s="29"/>
      <c r="H55" s="29"/>
      <c r="I55" s="29"/>
      <c r="J55" s="29"/>
      <c r="K55" s="29"/>
    </row>
    <row r="56" spans="4:11" x14ac:dyDescent="0.15">
      <c r="D56" s="29"/>
      <c r="E56" s="29"/>
      <c r="F56" s="29"/>
      <c r="G56" s="29"/>
      <c r="H56" s="29"/>
      <c r="I56" s="29"/>
      <c r="J56" s="29"/>
      <c r="K56" s="29"/>
    </row>
    <row r="57" spans="4:11" x14ac:dyDescent="0.15">
      <c r="D57" s="29"/>
      <c r="E57" s="29"/>
      <c r="F57" s="29"/>
      <c r="G57" s="29"/>
      <c r="H57" s="29"/>
      <c r="I57" s="29"/>
      <c r="J57" s="29"/>
      <c r="K57" s="29"/>
    </row>
  </sheetData>
  <mergeCells count="3">
    <mergeCell ref="D5:E5"/>
    <mergeCell ref="G5:H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Babine</dc:creator>
  <cp:lastModifiedBy>Robert Babine</cp:lastModifiedBy>
  <dcterms:created xsi:type="dcterms:W3CDTF">2019-09-29T19:27:26Z</dcterms:created>
  <dcterms:modified xsi:type="dcterms:W3CDTF">2019-10-01T10:29:44Z</dcterms:modified>
</cp:coreProperties>
</file>